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35" windowHeight="8700" activeTab="0"/>
  </bookViews>
  <sheets>
    <sheet name="1 Oct to 30 Sept hol year" sheetId="1" r:id="rId1"/>
  </sheets>
  <definedNames/>
  <calcPr fullCalcOnLoad="1"/>
</workbook>
</file>

<file path=xl/comments1.xml><?xml version="1.0" encoding="utf-8"?>
<comments xmlns="http://schemas.openxmlformats.org/spreadsheetml/2006/main">
  <authors>
    <author>brzljs</author>
  </authors>
  <commentList>
    <comment ref="B7" authorId="0">
      <text>
        <r>
          <rPr>
            <sz val="8"/>
            <rFont val="Tahoma"/>
            <family val="2"/>
          </rPr>
          <t>Enter in this box the total number of hours the part-time employee works per week.</t>
        </r>
        <r>
          <rPr>
            <sz val="8"/>
            <rFont val="Tahoma"/>
            <family val="2"/>
          </rPr>
          <t xml:space="preserve">
</t>
        </r>
      </text>
    </comment>
    <comment ref="B9" authorId="0">
      <text>
        <r>
          <rPr>
            <sz val="8"/>
            <rFont val="Tahoma"/>
            <family val="2"/>
          </rPr>
          <t>Enter in this box the total number of hours the employee would work per week if they were full-time. Ensure this is consistent with the Staff group to which they belong, see: http://www.nottingham.ac.uk/hr/guidesandsupport/youremploymentattheuniversity/hoursofworkandthenormalworkingweek/hoursofworkinthenormalfull-timeworkingweek.aspx for further information on full-time hours of work for each staff group.</t>
        </r>
        <r>
          <rPr>
            <sz val="8"/>
            <rFont val="Tahoma"/>
            <family val="2"/>
          </rPr>
          <t xml:space="preserve">
</t>
        </r>
      </text>
    </comment>
    <comment ref="B22" authorId="0">
      <text>
        <r>
          <rPr>
            <sz val="8"/>
            <rFont val="Tahoma"/>
            <family val="2"/>
          </rPr>
          <t>Enter in each box on this row the total number of hours the employee works on each day of the week.</t>
        </r>
        <r>
          <rPr>
            <b/>
            <sz val="8"/>
            <rFont val="Tahoma"/>
            <family val="2"/>
          </rPr>
          <t xml:space="preserve"> N.B. Leave the box blank if that day is not worked.</t>
        </r>
        <r>
          <rPr>
            <sz val="8"/>
            <rFont val="Tahoma"/>
            <family val="2"/>
          </rPr>
          <t xml:space="preserve">
</t>
        </r>
      </text>
    </comment>
    <comment ref="B32" authorId="0">
      <text>
        <r>
          <rPr>
            <sz val="8"/>
            <rFont val="Tahoma"/>
            <family val="2"/>
          </rPr>
          <t xml:space="preserve">This is the number of hours the employee is entitled to take off in addition to the Bank holidays and Closure days that fall within their work pattern in the holiday year.  </t>
        </r>
        <r>
          <rPr>
            <b/>
            <sz val="8"/>
            <rFont val="Tahoma"/>
            <family val="2"/>
          </rPr>
          <t>A minus figure means that in the holiday year, the employee will take off this number of hours in excess of their pro rata entitlement. They should either make up those hours at a later date or take these hours from their annual leave entitlement.</t>
        </r>
        <r>
          <rPr>
            <sz val="8"/>
            <rFont val="Tahoma"/>
            <family val="2"/>
          </rPr>
          <t xml:space="preserve">  </t>
        </r>
      </text>
    </comment>
    <comment ref="B14" authorId="0">
      <text>
        <r>
          <rPr>
            <sz val="8"/>
            <rFont val="Tahoma"/>
            <family val="2"/>
          </rPr>
          <t xml:space="preserve">This is the employee's annual pro rata Bank holiday/Closure day entitlement in hours.  If the employee works days of equal length, to convert this entitlement into days, divide this figure by the total hours they work each day.
To convert e.g. an entitlement of </t>
        </r>
        <r>
          <rPr>
            <b/>
            <sz val="8"/>
            <rFont val="Tahoma"/>
            <family val="2"/>
          </rPr>
          <t>64.59 hours</t>
        </r>
        <r>
          <rPr>
            <sz val="8"/>
            <rFont val="Tahoma"/>
            <family val="2"/>
          </rPr>
          <t xml:space="preserve"> into 64 hours and * minutes, multiply 0.59 by 60</t>
        </r>
        <r>
          <rPr>
            <b/>
            <sz val="8"/>
            <rFont val="Tahoma"/>
            <family val="2"/>
          </rPr>
          <t xml:space="preserve"> = 64 hours and 35 minutes</t>
        </r>
      </text>
    </comment>
  </commentList>
</comments>
</file>

<file path=xl/sharedStrings.xml><?xml version="1.0" encoding="utf-8"?>
<sst xmlns="http://schemas.openxmlformats.org/spreadsheetml/2006/main" count="29" uniqueCount="29">
  <si>
    <t>Mon</t>
  </si>
  <si>
    <t>Tue</t>
  </si>
  <si>
    <t>Wed</t>
  </si>
  <si>
    <t>Thu</t>
  </si>
  <si>
    <t>Fri</t>
  </si>
  <si>
    <t>Sat</t>
  </si>
  <si>
    <t>Sun</t>
  </si>
  <si>
    <t>PRO RATA BANK HOLIDAY/CLOSURE DAY ENTITLEMENT CALCULATOR FOR PART-TIME STAFF</t>
  </si>
  <si>
    <t>FTE (Full-Time Equivalent):</t>
  </si>
  <si>
    <t>Pro rata Bank hol/Closure day entitlement (hrs):</t>
  </si>
  <si>
    <t>Total days worked per week:</t>
  </si>
  <si>
    <t>Total hours worked per week:</t>
  </si>
  <si>
    <t>Pro rata Bank hol/Closure day entitlement (hours):</t>
  </si>
  <si>
    <t>Difference in Hours:</t>
  </si>
  <si>
    <r>
      <t xml:space="preserve">IF THIS EMPLOYEE WORKS A </t>
    </r>
    <r>
      <rPr>
        <b/>
        <u val="single"/>
        <sz val="10"/>
        <rFont val="Verdana"/>
        <family val="2"/>
      </rPr>
      <t>SET PATTERN OF WORK</t>
    </r>
    <r>
      <rPr>
        <b/>
        <sz val="10"/>
        <rFont val="Verdana"/>
        <family val="2"/>
      </rPr>
      <t xml:space="preserve">, AFTER COMPLETING THE ABOVE BOXES, USE THE FOLLOWING CALCULATOR </t>
    </r>
  </si>
  <si>
    <t>PRO RATA ENTITLEMENT, OR ARE ENTITLED TO ADDITIONAL TIME OFF:</t>
  </si>
  <si>
    <t>(N.B. Leave blank if the day is not worked)</t>
  </si>
  <si>
    <t>Present Bank hol/Closure days taken off (days):</t>
  </si>
  <si>
    <t>Present Bank hol/Closure days taken off (hours):</t>
  </si>
  <si>
    <t>Full time hours per week (for that Staff Group):</t>
  </si>
  <si>
    <t>Hours worked per week by part-time employee:</t>
  </si>
  <si>
    <t>Full-time Bank hol/Closure day entitlement (days):</t>
  </si>
  <si>
    <t>Full-time Bank hol/Closure day entitlement (hours):</t>
  </si>
  <si>
    <t>Enter number of hours worked on each day:</t>
  </si>
  <si>
    <r>
      <t xml:space="preserve">N.B. Type information required only into the </t>
    </r>
    <r>
      <rPr>
        <b/>
        <i/>
        <u val="single"/>
        <sz val="10"/>
        <color indexed="10"/>
        <rFont val="Verdana"/>
        <family val="2"/>
      </rPr>
      <t>YELLOW BOXES</t>
    </r>
    <r>
      <rPr>
        <b/>
        <i/>
        <sz val="10"/>
        <color indexed="10"/>
        <rFont val="Verdana"/>
        <family val="2"/>
      </rPr>
      <t>. Hold cursor over each box for guidance.</t>
    </r>
  </si>
  <si>
    <t>To be used in conjunction with the Guidance note for Line Managers</t>
  </si>
  <si>
    <t>Hours of Work in the Normal Full-time Working Week - The University of Nottingham</t>
  </si>
  <si>
    <r>
      <t xml:space="preserve">RELEVANT ONLY TO STAFF WITH HOLIDAY YEAR </t>
    </r>
    <r>
      <rPr>
        <b/>
        <u val="single"/>
        <sz val="10"/>
        <color indexed="10"/>
        <rFont val="Verdana"/>
        <family val="2"/>
      </rPr>
      <t>1 OCTOBER 2022 - 30 SEPTEMBER 2023</t>
    </r>
    <r>
      <rPr>
        <b/>
        <sz val="10"/>
        <color indexed="10"/>
        <rFont val="Verdana"/>
        <family val="2"/>
      </rPr>
      <t xml:space="preserve"> &amp; ENTITLED TO </t>
    </r>
    <r>
      <rPr>
        <b/>
        <u val="single"/>
        <sz val="10"/>
        <color indexed="10"/>
        <rFont val="Verdana"/>
        <family val="2"/>
      </rPr>
      <t>UNIVERSITY</t>
    </r>
    <r>
      <rPr>
        <b/>
        <sz val="10"/>
        <color indexed="10"/>
        <rFont val="Verdana"/>
        <family val="2"/>
      </rPr>
      <t xml:space="preserve"> CLOSURE DAYS</t>
    </r>
  </si>
  <si>
    <t xml:space="preserve">TO WORK OUT IF IN THE HOLIDAY YEAR 1 OCTOBER 2022 TO 30 SEPTEMBER 2023, THEY WILL TAKE OFF IN EXCESS OF THEIR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</si>
</sst>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0"/>
      <name val="Arial"/>
      <family val="0"/>
    </font>
    <font>
      <sz val="10"/>
      <name val="Verdana"/>
      <family val="2"/>
    </font>
    <font>
      <b/>
      <sz val="10"/>
      <name val="Verdana"/>
      <family val="2"/>
    </font>
    <font>
      <b/>
      <u val="single"/>
      <sz val="10"/>
      <name val="Verdana"/>
      <family val="2"/>
    </font>
    <font>
      <b/>
      <u val="single"/>
      <sz val="11"/>
      <name val="Verdana"/>
      <family val="2"/>
    </font>
    <font>
      <b/>
      <i/>
      <sz val="10"/>
      <color indexed="10"/>
      <name val="Verdana"/>
      <family val="2"/>
    </font>
    <font>
      <b/>
      <sz val="10"/>
      <color indexed="10"/>
      <name val="Verdana"/>
      <family val="2"/>
    </font>
    <font>
      <b/>
      <u val="single"/>
      <sz val="10"/>
      <color indexed="10"/>
      <name val="Verdana"/>
      <family val="2"/>
    </font>
    <font>
      <sz val="8"/>
      <name val="Tahoma"/>
      <family val="2"/>
    </font>
    <font>
      <u val="single"/>
      <sz val="10"/>
      <color indexed="12"/>
      <name val="Arial"/>
      <family val="2"/>
    </font>
    <font>
      <b/>
      <sz val="8"/>
      <name val="Tahoma"/>
      <family val="2"/>
    </font>
    <font>
      <sz val="8"/>
      <name val="Verdana"/>
      <family val="2"/>
    </font>
    <font>
      <u val="single"/>
      <sz val="10"/>
      <color indexed="36"/>
      <name val="Arial"/>
      <family val="2"/>
    </font>
    <font>
      <b/>
      <i/>
      <u val="single"/>
      <sz val="10"/>
      <color indexed="10"/>
      <name val="Verdana"/>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4">
    <xf numFmtId="0" fontId="0" fillId="0" borderId="0" xfId="0" applyAlignment="1">
      <alignment/>
    </xf>
    <xf numFmtId="0" fontId="9" fillId="0" borderId="0" xfId="53" applyAlignment="1" applyProtection="1">
      <alignment/>
      <protection/>
    </xf>
    <xf numFmtId="0" fontId="1" fillId="33" borderId="10" xfId="0" applyFont="1" applyFill="1" applyBorder="1" applyAlignment="1" applyProtection="1">
      <alignment horizontal="center"/>
      <protection locked="0"/>
    </xf>
    <xf numFmtId="0" fontId="1" fillId="33" borderId="11" xfId="0" applyFont="1" applyFill="1" applyBorder="1" applyAlignment="1" applyProtection="1">
      <alignment horizontal="center"/>
      <protection locked="0"/>
    </xf>
    <xf numFmtId="0" fontId="1" fillId="33" borderId="12" xfId="0" applyFont="1" applyFill="1" applyBorder="1" applyAlignment="1" applyProtection="1">
      <alignment horizontal="center"/>
      <protection locked="0"/>
    </xf>
    <xf numFmtId="0" fontId="1" fillId="33" borderId="13" xfId="0" applyFont="1" applyFill="1" applyBorder="1" applyAlignment="1" applyProtection="1">
      <alignment horizontal="center"/>
      <protection locked="0"/>
    </xf>
    <xf numFmtId="0" fontId="4" fillId="0" borderId="0" xfId="0" applyFont="1" applyAlignment="1" applyProtection="1">
      <alignment/>
      <protection/>
    </xf>
    <xf numFmtId="0" fontId="1" fillId="0" borderId="0" xfId="0" applyFont="1" applyAlignment="1" applyProtection="1">
      <alignment horizontal="center"/>
      <protection/>
    </xf>
    <xf numFmtId="0" fontId="1" fillId="0" borderId="0" xfId="0" applyFont="1" applyAlignment="1" applyProtection="1">
      <alignment/>
      <protection/>
    </xf>
    <xf numFmtId="0" fontId="3" fillId="0" borderId="0" xfId="0" applyFont="1" applyAlignment="1" applyProtection="1">
      <alignment/>
      <protection/>
    </xf>
    <xf numFmtId="0" fontId="6" fillId="0" borderId="0" xfId="0" applyFont="1" applyAlignment="1" applyProtection="1">
      <alignment/>
      <protection/>
    </xf>
    <xf numFmtId="0" fontId="5" fillId="0" borderId="0" xfId="0" applyFont="1" applyAlignment="1" applyProtection="1">
      <alignment/>
      <protection/>
    </xf>
    <xf numFmtId="0" fontId="1" fillId="0" borderId="0" xfId="0" applyFont="1" applyFill="1" applyBorder="1" applyAlignment="1" applyProtection="1">
      <alignment/>
      <protection/>
    </xf>
    <xf numFmtId="0" fontId="2" fillId="0" borderId="0" xfId="0" applyFont="1" applyAlignment="1" applyProtection="1">
      <alignment/>
      <protection/>
    </xf>
    <xf numFmtId="0" fontId="1" fillId="0" borderId="0" xfId="0" applyFont="1" applyBorder="1" applyAlignment="1" applyProtection="1">
      <alignment horizontal="center"/>
      <protection/>
    </xf>
    <xf numFmtId="0" fontId="11" fillId="0" borderId="0" xfId="0" applyFont="1" applyAlignment="1" applyProtection="1">
      <alignment horizontal="left"/>
      <protection/>
    </xf>
    <xf numFmtId="0" fontId="1" fillId="0" borderId="0" xfId="0" applyFont="1" applyAlignment="1" applyProtection="1">
      <alignment horizontal="left"/>
      <protection/>
    </xf>
    <xf numFmtId="0" fontId="1" fillId="0" borderId="0" xfId="0" applyFont="1" applyBorder="1" applyAlignment="1" applyProtection="1">
      <alignment horizontal="left"/>
      <protection/>
    </xf>
    <xf numFmtId="0" fontId="1" fillId="0" borderId="0" xfId="0" applyFont="1" applyBorder="1" applyAlignment="1" applyProtection="1">
      <alignment horizontal="left" vertical="center"/>
      <protection/>
    </xf>
    <xf numFmtId="0" fontId="1" fillId="0" borderId="0" xfId="0" applyFont="1" applyBorder="1" applyAlignment="1" applyProtection="1">
      <alignment/>
      <protection/>
    </xf>
    <xf numFmtId="2" fontId="1" fillId="0" borderId="0" xfId="0" applyNumberFormat="1" applyFont="1" applyAlignment="1" applyProtection="1">
      <alignment horizontal="center"/>
      <protection/>
    </xf>
    <xf numFmtId="0" fontId="1" fillId="0" borderId="0" xfId="0" applyFont="1" applyFill="1" applyBorder="1" applyAlignment="1" applyProtection="1">
      <alignment horizontal="center"/>
      <protection/>
    </xf>
    <xf numFmtId="0" fontId="1" fillId="34" borderId="10" xfId="0" applyFont="1" applyFill="1" applyBorder="1" applyAlignment="1" applyProtection="1">
      <alignment horizontal="center"/>
      <protection/>
    </xf>
    <xf numFmtId="0" fontId="1" fillId="0" borderId="0" xfId="0" applyNumberFormat="1"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10"/>
      </font>
    </dxf>
    <dxf>
      <font>
        <color indexed="10"/>
      </font>
      <fill>
        <patternFill patternType="none">
          <fgColor indexed="64"/>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ottingham.ac.uk/hr/guidesandsupport/youremploymentattheuniversity/hoursofworkandthenormalworkingweek/hoursofworkinthenormalfull-timeworkingweek.aspx"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showGridLines="0" tabSelected="1" zoomScalePageLayoutView="0" workbookViewId="0" topLeftCell="A1">
      <selection activeCell="B7" sqref="B7"/>
    </sheetView>
  </sheetViews>
  <sheetFormatPr defaultColWidth="9.140625" defaultRowHeight="12.75"/>
  <cols>
    <col min="1" max="1" width="51.28125" style="8" customWidth="1"/>
    <col min="2" max="2" width="12.28125" style="7" customWidth="1"/>
    <col min="3" max="4" width="11.421875" style="8" customWidth="1"/>
    <col min="5" max="5" width="11.140625" style="8" customWidth="1"/>
    <col min="6" max="6" width="10.7109375" style="8" customWidth="1"/>
    <col min="7" max="7" width="11.00390625" style="8" customWidth="1"/>
    <col min="8" max="8" width="10.57421875" style="8" customWidth="1"/>
    <col min="9" max="16384" width="9.140625" style="8" customWidth="1"/>
  </cols>
  <sheetData>
    <row r="1" ht="14.25">
      <c r="A1" s="6" t="s">
        <v>7</v>
      </c>
    </row>
    <row r="2" ht="12.75">
      <c r="A2" s="9" t="s">
        <v>25</v>
      </c>
    </row>
    <row r="3" ht="12.75">
      <c r="A3" s="9"/>
    </row>
    <row r="4" ht="12.75">
      <c r="A4" s="10" t="s">
        <v>27</v>
      </c>
    </row>
    <row r="5" ht="12.75">
      <c r="A5" s="11" t="s">
        <v>24</v>
      </c>
    </row>
    <row r="6" ht="13.5" thickBot="1"/>
    <row r="7" spans="1:2" ht="13.5" thickBot="1">
      <c r="A7" s="12" t="s">
        <v>20</v>
      </c>
      <c r="B7" s="2"/>
    </row>
    <row r="8" ht="15" customHeight="1" thickBot="1"/>
    <row r="9" spans="1:3" ht="18" customHeight="1" thickBot="1">
      <c r="A9" s="8" t="s">
        <v>19</v>
      </c>
      <c r="B9" s="2"/>
      <c r="C9" s="1" t="s">
        <v>26</v>
      </c>
    </row>
    <row r="10" spans="1:2" ht="16.5" customHeight="1">
      <c r="A10" s="8" t="s">
        <v>8</v>
      </c>
      <c r="B10" s="20">
        <f>IF(AND(ISNUMBER(B7),ISNUMBER(B9)),B7/B9,"")</f>
      </c>
    </row>
    <row r="11" ht="14.25" customHeight="1"/>
    <row r="12" spans="1:2" ht="12.75">
      <c r="A12" s="8" t="s">
        <v>21</v>
      </c>
      <c r="B12" s="21">
        <v>14</v>
      </c>
    </row>
    <row r="13" spans="1:2" ht="13.5" thickBot="1">
      <c r="A13" s="8" t="s">
        <v>22</v>
      </c>
      <c r="B13" s="7">
        <f>(B9/5)*B12</f>
        <v>0</v>
      </c>
    </row>
    <row r="14" spans="1:2" ht="13.5" thickBot="1">
      <c r="A14" s="13" t="s">
        <v>9</v>
      </c>
      <c r="B14" s="22">
        <f>IF(AND(ISNUMBER(B10),ISNUMBER(B13)),B10*B13,"")</f>
      </c>
    </row>
    <row r="15" ht="12.75"/>
    <row r="16" ht="13.5" customHeight="1"/>
    <row r="17" ht="12.75">
      <c r="A17" s="13" t="s">
        <v>14</v>
      </c>
    </row>
    <row r="18" ht="12.75">
      <c r="A18" s="13" t="s">
        <v>28</v>
      </c>
    </row>
    <row r="19" ht="12.75" customHeight="1">
      <c r="A19" s="13" t="s">
        <v>15</v>
      </c>
    </row>
    <row r="20" ht="13.5" customHeight="1">
      <c r="A20" s="13"/>
    </row>
    <row r="21" spans="2:8" ht="12.75" customHeight="1" thickBot="1">
      <c r="B21" s="14" t="s">
        <v>0</v>
      </c>
      <c r="C21" s="14" t="s">
        <v>1</v>
      </c>
      <c r="D21" s="14" t="s">
        <v>2</v>
      </c>
      <c r="E21" s="14" t="s">
        <v>3</v>
      </c>
      <c r="F21" s="14" t="s">
        <v>4</v>
      </c>
      <c r="G21" s="14" t="s">
        <v>5</v>
      </c>
      <c r="H21" s="14" t="s">
        <v>6</v>
      </c>
    </row>
    <row r="22" spans="1:8" ht="13.5" thickBot="1">
      <c r="A22" s="8" t="s">
        <v>23</v>
      </c>
      <c r="B22" s="3"/>
      <c r="C22" s="4"/>
      <c r="D22" s="4"/>
      <c r="E22" s="4"/>
      <c r="F22" s="4"/>
      <c r="G22" s="4"/>
      <c r="H22" s="5"/>
    </row>
    <row r="23" spans="2:7" ht="12.75">
      <c r="B23" s="15" t="s">
        <v>16</v>
      </c>
      <c r="C23" s="7"/>
      <c r="D23" s="7"/>
      <c r="E23" s="7"/>
      <c r="F23" s="7"/>
      <c r="G23" s="7"/>
    </row>
    <row r="24" spans="2:7" ht="16.5" customHeight="1">
      <c r="B24" s="16"/>
      <c r="C24" s="7"/>
      <c r="D24" s="7"/>
      <c r="E24" s="7"/>
      <c r="F24" s="7"/>
      <c r="G24" s="7"/>
    </row>
    <row r="25" spans="1:7" ht="12.75">
      <c r="A25" s="17" t="s">
        <v>10</v>
      </c>
      <c r="B25" s="14">
        <f>COUNTA(B22:H22)</f>
        <v>0</v>
      </c>
      <c r="C25" s="17" t="str">
        <f>IF(B25&gt;5,"Check the hours, you have completed more than 5 days of the week","days per week worked")</f>
        <v>days per week worked</v>
      </c>
      <c r="D25" s="7"/>
      <c r="E25" s="7"/>
      <c r="F25" s="7"/>
      <c r="G25" s="7"/>
    </row>
    <row r="26" spans="1:7" ht="12.75">
      <c r="A26" s="18" t="s">
        <v>11</v>
      </c>
      <c r="B26" s="14">
        <f>SUM(B22:H22)</f>
        <v>0</v>
      </c>
      <c r="C26" s="8" t="str">
        <f>IF(B26&lt;&gt;B7,"Error, incorrect total hours of work","total hours per week")</f>
        <v>total hours per week</v>
      </c>
      <c r="G26" s="7"/>
    </row>
    <row r="27" spans="1:3" ht="15.75" customHeight="1">
      <c r="A27" s="17"/>
      <c r="B27" s="14"/>
      <c r="C27" s="19"/>
    </row>
    <row r="28" spans="1:3" ht="13.5" customHeight="1">
      <c r="A28" s="18" t="s">
        <v>17</v>
      </c>
      <c r="B28" s="23">
        <f>(COUNTA(B22)*7)+(COUNTA(C22)*2)+(COUNTA(D22)*1)+(COUNTA(E22)*1)+(COUNTA(F22)*3)</f>
        <v>0</v>
      </c>
      <c r="C28" s="19"/>
    </row>
    <row r="29" spans="1:3" ht="12.75" customHeight="1">
      <c r="A29" s="18"/>
      <c r="C29" s="19"/>
    </row>
    <row r="30" spans="1:3" ht="12.75">
      <c r="A30" s="18" t="s">
        <v>18</v>
      </c>
      <c r="B30" s="23">
        <f>(B22*7)+(C22*2)+(D22*1)+(E22*1)+(F22*3)</f>
        <v>0</v>
      </c>
      <c r="C30" s="19"/>
    </row>
    <row r="31" spans="1:3" ht="13.5" thickBot="1">
      <c r="A31" s="8" t="s">
        <v>12</v>
      </c>
      <c r="B31" s="14">
        <f>B14</f>
      </c>
      <c r="C31" s="19"/>
    </row>
    <row r="32" spans="1:3" ht="13.5" thickBot="1">
      <c r="A32" s="18" t="s">
        <v>13</v>
      </c>
      <c r="B32" s="22">
        <f>IF(AND(ISNUMBER(B31),ISNUMBER(B30)),B31-B30,"")</f>
      </c>
      <c r="C32" s="19"/>
    </row>
  </sheetData>
  <sheetProtection password="851E" sheet="1" selectLockedCells="1"/>
  <conditionalFormatting sqref="C26">
    <cfRule type="cellIs" priority="1" dxfId="1" operator="equal" stopIfTrue="1">
      <formula>"Error, incorrect total hours of work"</formula>
    </cfRule>
  </conditionalFormatting>
  <conditionalFormatting sqref="C25">
    <cfRule type="cellIs" priority="2" dxfId="0" operator="equal" stopIfTrue="1">
      <formula>"Check the hours, you have completed more than 5 days of the week"</formula>
    </cfRule>
  </conditionalFormatting>
  <hyperlinks>
    <hyperlink ref="C9" r:id="rId1" display="Hours of Work in the Normal Full-time Working Week - The University of Nottingham"/>
  </hyperlinks>
  <printOptions/>
  <pageMargins left="0.75" right="0.75" top="1" bottom="1" header="0.5" footer="0.5"/>
  <pageSetup horizontalDpi="300" verticalDpi="300" orientation="landscape"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Nottingham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brzljs</dc:creator>
  <cp:keywords/>
  <dc:description/>
  <cp:lastModifiedBy>Robinson Tanya</cp:lastModifiedBy>
  <cp:lastPrinted>2005-02-14T09:15:42Z</cp:lastPrinted>
  <dcterms:created xsi:type="dcterms:W3CDTF">2005-02-08T15:18:53Z</dcterms:created>
  <dcterms:modified xsi:type="dcterms:W3CDTF">2023-02-07T15:53:31Z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