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brztr\Desktop\Covid-19 Work - need uploading to different SharePoint folders\"/>
    </mc:Choice>
  </mc:AlternateContent>
  <bookViews>
    <workbookView xWindow="-120" yWindow="-120" windowWidth="20730" windowHeight="11160"/>
  </bookViews>
  <sheets>
    <sheet name="Any period"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1" l="1"/>
  <c r="B23" i="1" s="1"/>
  <c r="B24" i="1" s="1"/>
  <c r="B21" i="1"/>
  <c r="B35" i="1"/>
  <c r="C35" i="1" s="1"/>
  <c r="B36" i="1"/>
  <c r="C36" i="1"/>
  <c r="B37" i="1"/>
  <c r="B39" i="1"/>
  <c r="B25" i="1" l="1"/>
  <c r="B40" i="1" s="1"/>
  <c r="B41" i="1" s="1"/>
</calcChain>
</file>

<file path=xl/comments1.xml><?xml version="1.0" encoding="utf-8"?>
<comments xmlns="http://schemas.openxmlformats.org/spreadsheetml/2006/main">
  <authors>
    <author>brzljs</author>
  </authors>
  <commentList>
    <comment ref="B11" authorId="0" shapeId="0">
      <text>
        <r>
          <rPr>
            <sz val="8"/>
            <color indexed="81"/>
            <rFont val="Tahoma"/>
            <family val="2"/>
          </rPr>
          <t>Enter in each box the total number of Bank Holidays or relevant Closure days falling on each day of the week in the holiday year. If you are calculating a period within the holiday year for staff starting or leaving mid-way through a holiday year; or staff changing hours within a holiday year, enter the total numbers falling on each day in the relevant period of the year. For information on the Bank holidays/University Closure days see link at http://www.nottingham.ac.uk/staff/bankhol.phtml.</t>
        </r>
      </text>
    </comment>
    <comment ref="B18" authorId="0" shapeId="0">
      <text>
        <r>
          <rPr>
            <sz val="8"/>
            <color indexed="81"/>
            <rFont val="Tahoma"/>
            <family val="2"/>
          </rPr>
          <t>Enter in this box the total number of hours the part-time employee works per week.</t>
        </r>
        <r>
          <rPr>
            <sz val="8"/>
            <color indexed="81"/>
            <rFont val="Tahoma"/>
            <charset val="1"/>
          </rPr>
          <t xml:space="preserve">
</t>
        </r>
      </text>
    </comment>
    <comment ref="B20" authorId="0" shapeId="0">
      <text>
        <r>
          <rPr>
            <sz val="8"/>
            <color indexed="81"/>
            <rFont val="Tahoma"/>
            <family val="2"/>
          </rPr>
          <t>Enter in this box the total number of hours the employee would work per week if they were full-time. Ensure this is consistent with the Staff group to which they belong, see: http://www.nottingham.ac.uk/staff-handbook/section-2/hours-of-work.htm for further information on full-time hours of work for each staff group.</t>
        </r>
        <r>
          <rPr>
            <sz val="8"/>
            <color indexed="81"/>
            <rFont val="Tahoma"/>
            <charset val="1"/>
          </rPr>
          <t xml:space="preserve">
</t>
        </r>
      </text>
    </comment>
    <comment ref="B25" authorId="0" shapeId="0">
      <text>
        <r>
          <rPr>
            <sz val="8"/>
            <color indexed="81"/>
            <rFont val="Tahoma"/>
            <family val="2"/>
          </rPr>
          <t xml:space="preserve">This is the employee's pro rata Bank holiday/Closure day entitlement in hours for the period.  If the employee works days of equal length, to convert this entitlement into days, divide this figure by the total hours they work each day.
To convert e.g. an entitlement of </t>
        </r>
        <r>
          <rPr>
            <b/>
            <sz val="8"/>
            <color indexed="81"/>
            <rFont val="Tahoma"/>
            <family val="2"/>
          </rPr>
          <t>64.59 hours</t>
        </r>
        <r>
          <rPr>
            <sz val="8"/>
            <color indexed="81"/>
            <rFont val="Tahoma"/>
            <family val="2"/>
          </rPr>
          <t xml:space="preserve"> into 64 hours and * minutes, multiply 0.59 by 60 </t>
        </r>
        <r>
          <rPr>
            <b/>
            <sz val="8"/>
            <color indexed="81"/>
            <rFont val="Tahoma"/>
            <family val="2"/>
          </rPr>
          <t>= 64 hours and 35 minutes</t>
        </r>
        <r>
          <rPr>
            <sz val="8"/>
            <color indexed="81"/>
            <rFont val="Tahoma"/>
            <family val="2"/>
          </rPr>
          <t>.</t>
        </r>
        <r>
          <rPr>
            <sz val="8"/>
            <color indexed="81"/>
            <rFont val="Tahoma"/>
            <charset val="1"/>
          </rPr>
          <t xml:space="preserve">
</t>
        </r>
      </text>
    </comment>
    <comment ref="B32" authorId="0" shapeId="0">
      <text>
        <r>
          <rPr>
            <sz val="8"/>
            <color indexed="81"/>
            <rFont val="Tahoma"/>
            <family val="2"/>
          </rPr>
          <t xml:space="preserve">Enter in each box on this row the total number of hours the employee works on each day of the week. </t>
        </r>
        <r>
          <rPr>
            <b/>
            <sz val="8"/>
            <color indexed="81"/>
            <rFont val="Tahoma"/>
            <family val="2"/>
          </rPr>
          <t>N.B. Leave the box blank if that day is not worked.</t>
        </r>
        <r>
          <rPr>
            <sz val="8"/>
            <color indexed="81"/>
            <rFont val="Tahoma"/>
            <charset val="1"/>
          </rPr>
          <t xml:space="preserve">
</t>
        </r>
      </text>
    </comment>
    <comment ref="B41" authorId="0" shapeId="0">
      <text>
        <r>
          <rPr>
            <sz val="8"/>
            <color indexed="81"/>
            <rFont val="Tahoma"/>
            <family val="2"/>
          </rPr>
          <t xml:space="preserve">This is the number of hours the employee is entitled to take off in addition to the Bank holidays and Closure days that fall within their work pattern in the period entered. </t>
        </r>
        <r>
          <rPr>
            <b/>
            <sz val="8"/>
            <color indexed="81"/>
            <rFont val="Tahoma"/>
            <charset val="1"/>
          </rPr>
          <t xml:space="preserve"> A minus figure means that in that period, the employee will take off this number of hours in excess of their pro rata entitlement. They should either make up those hours at a later date or take these hours from their annual leave entitlement.  </t>
        </r>
        <r>
          <rPr>
            <sz val="8"/>
            <color indexed="81"/>
            <rFont val="Tahoma"/>
            <charset val="1"/>
          </rPr>
          <t xml:space="preserve">
</t>
        </r>
      </text>
    </comment>
  </commentList>
</comments>
</file>

<file path=xl/sharedStrings.xml><?xml version="1.0" encoding="utf-8"?>
<sst xmlns="http://schemas.openxmlformats.org/spreadsheetml/2006/main" count="37" uniqueCount="37">
  <si>
    <t>Mon</t>
  </si>
  <si>
    <t>Tue</t>
  </si>
  <si>
    <t>Wed</t>
  </si>
  <si>
    <t>Thu</t>
  </si>
  <si>
    <t>Fri</t>
  </si>
  <si>
    <t>Sat</t>
  </si>
  <si>
    <t>Sun</t>
  </si>
  <si>
    <t>TO WORK OUT IF IN THE ABOVE PERIOD, THEY WILL TAKE OFF IN EXCESS OF THEIR PRO RATA ENTITLEMENT, OR ARE ENTITLED</t>
  </si>
  <si>
    <t>http://www.nottingham.ac.uk/staff/bankhol.phtml</t>
  </si>
  <si>
    <t>Total days worked per week:</t>
  </si>
  <si>
    <t>Total days in period:</t>
  </si>
  <si>
    <t>Hours worked per week by part-time employee:</t>
  </si>
  <si>
    <t>FTE (Full-Time Equivalent):</t>
  </si>
  <si>
    <t>Enter number of hours worked on each day:</t>
  </si>
  <si>
    <t>Total hours worked per week:</t>
  </si>
  <si>
    <t>To be used in conjunction with the guidance note for line managers</t>
  </si>
  <si>
    <t>PRO-RATA BANK HOLIDAY/UNIVERSITY CLOSURE DAY ENTITLEMENT CALCULATOR</t>
  </si>
  <si>
    <t>FOR PART-TIME STAFF (any leave year or period)</t>
  </si>
  <si>
    <t xml:space="preserve">Total number of Bank Holidays or University closure days falling on a Monday: </t>
  </si>
  <si>
    <t xml:space="preserve">Total number of Bank Holidays or University closure days falling on a Tuesday: </t>
  </si>
  <si>
    <t xml:space="preserve">Total number of Bank Holidays or University closure days falling on a Wednesday: </t>
  </si>
  <si>
    <t xml:space="preserve">Total number of Bank Holidays or University closure days falling on a Thursday: </t>
  </si>
  <si>
    <t>Total number of Bank Holidays or University closure days falling on a Friday:</t>
  </si>
  <si>
    <t>Full-time hours per week (for that staff group):</t>
  </si>
  <si>
    <t>Full-time Bank Holiday/University closure day entitlement in the period (days):</t>
  </si>
  <si>
    <t>Full-time Bank Holiday/University closure day entitlement in the period (hours):</t>
  </si>
  <si>
    <t>Pro-rata Bank Holiday/University Closure day entitlement (hours):</t>
  </si>
  <si>
    <t xml:space="preserve">IF THIS EMPLOYEE WORKS A SET PATTERN OF WORK, AFTER COMPLETING THE ABOVE BOXES, USE THE FOLLOWING CALCULATOR </t>
  </si>
  <si>
    <t>Present Bank Holidays/University closure days taken off (hours):</t>
  </si>
  <si>
    <t>Present Bank Holidays/University closure days taken off (days):</t>
  </si>
  <si>
    <t>Pro-rata Bank Holidays/University closure day entitlement (hours):</t>
  </si>
  <si>
    <t>Difference in hours:</t>
  </si>
  <si>
    <t>(NB leave blank if the day is not worked)</t>
  </si>
  <si>
    <t>TO ADDITIONAL TIME OFF</t>
  </si>
  <si>
    <t>Type information required only into the YELLOW BOXES; hold cursor over each box for guidance</t>
  </si>
  <si>
    <t>Last Updated: 09/2022</t>
  </si>
  <si>
    <t>Hours of work in the full-time normal working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</si>
</sst>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sz val="10"/>
      <name val="Verdana"/>
      <family val="2"/>
    </font>
    <font>
      <b/>
      <u/>
      <sz val="10"/>
      <name val="Verdana"/>
      <family val="2"/>
    </font>
    <font>
      <b/>
      <sz val="10"/>
      <name val="Verdana"/>
      <family val="2"/>
    </font>
    <font>
      <sz val="8"/>
      <color indexed="81"/>
      <name val="Tahoma"/>
      <charset val="1"/>
    </font>
    <font>
      <b/>
      <sz val="8"/>
      <color indexed="81"/>
      <name val="Tahoma"/>
      <charset val="1"/>
    </font>
    <font>
      <sz val="8"/>
      <color indexed="81"/>
      <name val="Tahoma"/>
      <family val="2"/>
    </font>
    <font>
      <sz val="8"/>
      <name val="Verdana"/>
      <family val="2"/>
    </font>
    <font>
      <b/>
      <sz val="8"/>
      <color indexed="81"/>
      <name val="Tahoma"/>
      <family val="2"/>
    </font>
    <font>
      <u/>
      <sz val="10"/>
      <color indexed="12"/>
      <name val="Arial"/>
    </font>
    <font>
      <b/>
      <sz val="11"/>
      <name val="Verdana"/>
      <family val="2"/>
    </font>
    <font>
      <b/>
      <sz val="10"/>
      <color indexed="10"/>
      <name val="Verdana"/>
      <family val="2"/>
    </font>
    <font>
      <b/>
      <sz val="8"/>
      <name val="Verdana"/>
      <family val="2"/>
    </font>
  </fonts>
  <fills count="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27">
    <xf numFmtId="0" fontId="0" fillId="0" borderId="0" xfId="0"/>
    <xf numFmtId="0" fontId="9" fillId="0" borderId="0" xfId="1" applyAlignment="1" applyProtection="1"/>
    <xf numFmtId="0" fontId="1" fillId="2" borderId="1"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4" xfId="0" applyFont="1" applyFill="1" applyBorder="1" applyAlignment="1" applyProtection="1">
      <alignment horizontal="center"/>
      <protection locked="0"/>
    </xf>
    <xf numFmtId="0" fontId="1" fillId="0" borderId="0" xfId="0" applyFont="1" applyAlignment="1" applyProtection="1">
      <alignment horizontal="center"/>
    </xf>
    <xf numFmtId="0" fontId="1" fillId="0" borderId="0" xfId="0" applyFont="1" applyProtection="1"/>
    <xf numFmtId="0" fontId="0" fillId="0" borderId="0" xfId="0" applyProtection="1"/>
    <xf numFmtId="0" fontId="2" fillId="0" borderId="0" xfId="0" applyFont="1" applyProtection="1"/>
    <xf numFmtId="0" fontId="1" fillId="0" borderId="0" xfId="0" applyFont="1" applyFill="1" applyBorder="1" applyProtection="1"/>
    <xf numFmtId="0" fontId="1" fillId="0" borderId="0" xfId="0" applyFont="1" applyFill="1" applyBorder="1" applyAlignment="1" applyProtection="1">
      <alignment horizontal="center"/>
    </xf>
    <xf numFmtId="0" fontId="1" fillId="0" borderId="0" xfId="0" applyFont="1" applyBorder="1" applyAlignment="1" applyProtection="1">
      <alignment horizontal="center"/>
    </xf>
    <xf numFmtId="0" fontId="3" fillId="0" borderId="0" xfId="0" applyFont="1" applyAlignment="1" applyProtection="1">
      <alignment horizontal="center"/>
    </xf>
    <xf numFmtId="0" fontId="7" fillId="0" borderId="0" xfId="0" applyFont="1" applyAlignment="1" applyProtection="1">
      <alignment horizontal="left"/>
    </xf>
    <xf numFmtId="0" fontId="1" fillId="0" borderId="0" xfId="0" applyFont="1" applyBorder="1" applyAlignment="1" applyProtection="1">
      <alignment horizontal="left"/>
    </xf>
    <xf numFmtId="0" fontId="1" fillId="0" borderId="0" xfId="0" applyFont="1" applyBorder="1" applyAlignment="1" applyProtection="1">
      <alignment horizontal="left" vertical="center"/>
    </xf>
    <xf numFmtId="0" fontId="1" fillId="0" borderId="0" xfId="0" applyFont="1" applyBorder="1" applyProtection="1"/>
    <xf numFmtId="0" fontId="1" fillId="0" borderId="0" xfId="0" applyNumberFormat="1" applyFont="1" applyBorder="1" applyAlignment="1" applyProtection="1">
      <alignment horizontal="center"/>
    </xf>
    <xf numFmtId="0" fontId="11" fillId="0" borderId="0" xfId="0" applyFont="1" applyProtection="1"/>
    <xf numFmtId="0" fontId="12" fillId="0" borderId="0" xfId="0" applyFont="1" applyAlignment="1" applyProtection="1">
      <alignment horizontal="left"/>
    </xf>
    <xf numFmtId="0" fontId="3" fillId="5" borderId="0" xfId="0" applyFont="1" applyFill="1" applyAlignment="1" applyProtection="1">
      <alignment horizontal="center"/>
    </xf>
    <xf numFmtId="0" fontId="10" fillId="4" borderId="0" xfId="0" applyFont="1" applyFill="1" applyAlignment="1" applyProtection="1">
      <alignment horizontal="center"/>
    </xf>
    <xf numFmtId="0" fontId="1" fillId="3" borderId="1" xfId="0" applyFont="1" applyFill="1" applyBorder="1" applyAlignment="1" applyProtection="1">
      <alignment horizontal="center"/>
    </xf>
    <xf numFmtId="2" fontId="1" fillId="0" borderId="0" xfId="0" applyNumberFormat="1" applyFont="1" applyAlignment="1" applyProtection="1">
      <alignment horizontal="center"/>
    </xf>
    <xf numFmtId="0" fontId="3" fillId="4" borderId="0" xfId="0" applyFont="1" applyFill="1" applyAlignment="1" applyProtection="1">
      <alignment horizontal="center"/>
    </xf>
    <xf numFmtId="0" fontId="10" fillId="4" borderId="0" xfId="0" applyFont="1" applyFill="1" applyAlignment="1" applyProtection="1">
      <alignment horizontal="center"/>
    </xf>
  </cellXfs>
  <cellStyles count="2">
    <cellStyle name="Hyperlink" xfId="1" builtinId="8"/>
    <cellStyle name="Normal" xfId="0" builtinId="0"/>
  </cellStyles>
  <dxfs count="2">
    <dxf>
      <font>
        <condense val="0"/>
        <extend val="0"/>
        <color indexed="10"/>
      </font>
    </dxf>
    <dxf>
      <font>
        <condense val="0"/>
        <extend val="0"/>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3228975</xdr:colOff>
      <xdr:row>1</xdr:row>
      <xdr:rowOff>9525</xdr:rowOff>
    </xdr:to>
    <xdr:pic>
      <xdr:nvPicPr>
        <xdr:cNvPr id="1036" name="Picture 1">
          <a:extLst>
            <a:ext uri="{FF2B5EF4-FFF2-40B4-BE49-F238E27FC236}">
              <a16:creationId xmlns:a16="http://schemas.microsoft.com/office/drawing/2014/main" id="{14E71309-37C7-C77F-33EB-D5939EF76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2897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ottingham.ac.uk/hr/guidesandsupport/youremploymentattheuniversity/hoursofworkandthenormalworkingweek/hoursofworkinthenormalfull-timeworkingweek.aspx" TargetMode="External"/><Relationship Id="rId1" Type="http://schemas.openxmlformats.org/officeDocument/2006/relationships/hyperlink" Target="http://www.nottingham.ac.uk/staff/bankhol.p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I42"/>
  <sheetViews>
    <sheetView showGridLines="0" tabSelected="1" topLeftCell="A2" zoomScaleNormal="100" workbookViewId="0">
      <selection activeCell="R32" sqref="R32"/>
    </sheetView>
  </sheetViews>
  <sheetFormatPr defaultColWidth="8.85546875" defaultRowHeight="12.75" x14ac:dyDescent="0.2"/>
  <cols>
    <col min="1" max="1" width="80.7109375" style="8" customWidth="1"/>
    <col min="2" max="2" width="11.7109375" style="8" customWidth="1"/>
    <col min="3" max="3" width="9.5703125" style="8" customWidth="1"/>
    <col min="4" max="16384" width="8.85546875" style="8"/>
  </cols>
  <sheetData>
    <row r="1" spans="1:9" ht="93" customHeight="1" x14ac:dyDescent="0.2"/>
    <row r="3" spans="1:9" ht="14.25" x14ac:dyDescent="0.2">
      <c r="A3" s="26" t="s">
        <v>16</v>
      </c>
      <c r="B3" s="26"/>
      <c r="C3" s="26"/>
      <c r="D3" s="26"/>
      <c r="E3" s="26"/>
      <c r="F3" s="26"/>
      <c r="G3" s="26"/>
      <c r="H3" s="26"/>
      <c r="I3" s="26"/>
    </row>
    <row r="4" spans="1:9" ht="14.25" x14ac:dyDescent="0.2">
      <c r="A4" s="26" t="s">
        <v>17</v>
      </c>
      <c r="B4" s="26"/>
      <c r="C4" s="26"/>
      <c r="D4" s="26"/>
      <c r="E4" s="26"/>
      <c r="F4" s="26"/>
      <c r="G4" s="26"/>
      <c r="H4" s="26"/>
      <c r="I4" s="26"/>
    </row>
    <row r="5" spans="1:9" ht="14.25" x14ac:dyDescent="0.2">
      <c r="A5" s="26" t="s">
        <v>35</v>
      </c>
      <c r="B5" s="26"/>
      <c r="C5" s="26"/>
      <c r="D5" s="26"/>
      <c r="E5" s="26"/>
      <c r="F5" s="26"/>
      <c r="G5" s="26"/>
      <c r="H5" s="26"/>
      <c r="I5" s="26"/>
    </row>
    <row r="6" spans="1:9" ht="14.25" x14ac:dyDescent="0.2">
      <c r="A6" s="22"/>
      <c r="B6" s="22"/>
      <c r="C6" s="22"/>
      <c r="D6" s="22"/>
      <c r="E6" s="22"/>
      <c r="F6" s="22"/>
      <c r="G6" s="22"/>
      <c r="H6" s="22"/>
      <c r="I6" s="22"/>
    </row>
    <row r="7" spans="1:9" x14ac:dyDescent="0.2">
      <c r="A7" s="25" t="s">
        <v>15</v>
      </c>
      <c r="B7" s="25"/>
      <c r="C7" s="25"/>
      <c r="D7" s="25"/>
      <c r="E7" s="25"/>
      <c r="F7" s="25"/>
      <c r="G7" s="25"/>
      <c r="H7" s="25"/>
      <c r="I7" s="25"/>
    </row>
    <row r="8" spans="1:9" x14ac:dyDescent="0.2">
      <c r="A8" s="9"/>
      <c r="B8" s="6"/>
      <c r="C8" s="7"/>
      <c r="D8" s="7"/>
      <c r="E8" s="7"/>
      <c r="F8" s="7"/>
      <c r="G8" s="7"/>
      <c r="H8" s="7"/>
    </row>
    <row r="9" spans="1:9" x14ac:dyDescent="0.2">
      <c r="A9" s="19" t="s">
        <v>34</v>
      </c>
      <c r="B9" s="6"/>
      <c r="C9" s="7"/>
      <c r="D9" s="7"/>
      <c r="E9" s="7"/>
      <c r="F9" s="7"/>
      <c r="G9" s="7"/>
      <c r="H9" s="7"/>
    </row>
    <row r="10" spans="1:9" ht="13.5" thickBot="1" x14ac:dyDescent="0.25">
      <c r="A10" s="7"/>
      <c r="B10" s="6"/>
      <c r="C10" s="7"/>
      <c r="D10" s="7"/>
      <c r="E10" s="7"/>
      <c r="F10" s="7"/>
      <c r="G10" s="7"/>
      <c r="H10" s="7"/>
    </row>
    <row r="11" spans="1:9" ht="13.5" thickBot="1" x14ac:dyDescent="0.25">
      <c r="A11" s="7" t="s">
        <v>18</v>
      </c>
      <c r="B11" s="2"/>
      <c r="C11" s="1" t="s">
        <v>8</v>
      </c>
      <c r="E11" s="7"/>
      <c r="F11" s="7"/>
      <c r="G11" s="7"/>
      <c r="H11" s="7"/>
    </row>
    <row r="12" spans="1:9" ht="13.5" thickBot="1" x14ac:dyDescent="0.25">
      <c r="A12" s="7" t="s">
        <v>19</v>
      </c>
      <c r="B12" s="2"/>
      <c r="C12" s="7"/>
      <c r="D12" s="7"/>
      <c r="E12" s="7"/>
      <c r="F12" s="7"/>
      <c r="G12" s="7"/>
      <c r="H12" s="7"/>
    </row>
    <row r="13" spans="1:9" ht="13.5" thickBot="1" x14ac:dyDescent="0.25">
      <c r="A13" s="7" t="s">
        <v>20</v>
      </c>
      <c r="B13" s="2"/>
      <c r="C13" s="7"/>
      <c r="D13" s="7"/>
      <c r="E13" s="7"/>
      <c r="F13" s="7"/>
      <c r="G13" s="7"/>
      <c r="H13" s="7"/>
    </row>
    <row r="14" spans="1:9" ht="13.5" thickBot="1" x14ac:dyDescent="0.25">
      <c r="A14" s="7" t="s">
        <v>21</v>
      </c>
      <c r="B14" s="2"/>
      <c r="C14" s="7"/>
      <c r="D14" s="7"/>
      <c r="E14" s="7"/>
      <c r="F14" s="7"/>
      <c r="G14" s="7"/>
      <c r="H14" s="7"/>
    </row>
    <row r="15" spans="1:9" ht="13.5" thickBot="1" x14ac:dyDescent="0.25">
      <c r="A15" s="7" t="s">
        <v>22</v>
      </c>
      <c r="B15" s="2"/>
      <c r="C15" s="7"/>
      <c r="D15" s="7"/>
      <c r="E15" s="7"/>
      <c r="F15" s="7"/>
      <c r="G15" s="7"/>
      <c r="H15" s="7"/>
    </row>
    <row r="16" spans="1:9" x14ac:dyDescent="0.2">
      <c r="A16" s="7" t="s">
        <v>10</v>
      </c>
      <c r="B16" s="6">
        <f>SUM(B11:B15)</f>
        <v>0</v>
      </c>
      <c r="C16" s="7"/>
      <c r="D16" s="7"/>
      <c r="E16" s="7"/>
      <c r="F16" s="7"/>
      <c r="G16" s="7"/>
      <c r="H16" s="7"/>
    </row>
    <row r="17" spans="1:9" ht="6.75" customHeight="1" thickBot="1" x14ac:dyDescent="0.25">
      <c r="A17" s="7"/>
      <c r="B17" s="6"/>
      <c r="C17" s="7"/>
      <c r="D17" s="7"/>
      <c r="E17" s="7"/>
      <c r="F17" s="7"/>
      <c r="G17" s="7"/>
      <c r="H17" s="7"/>
    </row>
    <row r="18" spans="1:9" ht="13.5" thickBot="1" x14ac:dyDescent="0.25">
      <c r="A18" s="10" t="s">
        <v>11</v>
      </c>
      <c r="B18" s="2"/>
      <c r="C18" s="7"/>
      <c r="D18" s="7"/>
      <c r="E18" s="7"/>
      <c r="F18" s="7"/>
      <c r="G18" s="7"/>
      <c r="H18" s="7"/>
    </row>
    <row r="19" spans="1:9" ht="7.5" customHeight="1" thickBot="1" x14ac:dyDescent="0.25">
      <c r="A19" s="7"/>
      <c r="B19" s="6"/>
      <c r="C19" s="7"/>
      <c r="D19" s="7"/>
      <c r="E19" s="7"/>
      <c r="F19" s="7"/>
      <c r="G19" s="7"/>
      <c r="H19" s="7"/>
    </row>
    <row r="20" spans="1:9" ht="13.5" thickBot="1" x14ac:dyDescent="0.25">
      <c r="A20" s="7" t="s">
        <v>23</v>
      </c>
      <c r="B20" s="2"/>
      <c r="C20" s="1" t="s">
        <v>36</v>
      </c>
      <c r="E20" s="7"/>
      <c r="F20" s="7"/>
      <c r="G20" s="7"/>
      <c r="H20" s="7"/>
    </row>
    <row r="21" spans="1:9" x14ac:dyDescent="0.2">
      <c r="A21" s="7" t="s">
        <v>12</v>
      </c>
      <c r="B21" s="24" t="str">
        <f>IF(AND(ISNUMBER(B18),ISNUMBER(B20)),B18/B20,"")</f>
        <v/>
      </c>
      <c r="C21" s="7"/>
      <c r="D21" s="7"/>
      <c r="E21" s="7"/>
      <c r="F21" s="7"/>
      <c r="G21" s="7"/>
      <c r="H21" s="7"/>
    </row>
    <row r="22" spans="1:9" ht="5.25" customHeight="1" x14ac:dyDescent="0.2">
      <c r="A22" s="7"/>
      <c r="B22" s="6"/>
      <c r="C22" s="7"/>
      <c r="D22" s="7"/>
      <c r="E22" s="7"/>
      <c r="F22" s="7"/>
      <c r="G22" s="7"/>
      <c r="H22" s="7"/>
    </row>
    <row r="23" spans="1:9" x14ac:dyDescent="0.2">
      <c r="A23" s="7" t="s">
        <v>24</v>
      </c>
      <c r="B23" s="11">
        <f>B16</f>
        <v>0</v>
      </c>
      <c r="C23" s="7"/>
      <c r="D23" s="7"/>
      <c r="E23" s="7"/>
      <c r="F23" s="7"/>
      <c r="G23" s="7"/>
      <c r="H23" s="7"/>
    </row>
    <row r="24" spans="1:9" ht="13.5" thickBot="1" x14ac:dyDescent="0.25">
      <c r="A24" s="7" t="s">
        <v>25</v>
      </c>
      <c r="B24" s="6">
        <f>(B20/5)*B23</f>
        <v>0</v>
      </c>
      <c r="C24" s="7"/>
      <c r="D24" s="7"/>
      <c r="E24" s="7"/>
      <c r="F24" s="7"/>
      <c r="G24" s="7"/>
      <c r="H24" s="7"/>
    </row>
    <row r="25" spans="1:9" ht="13.5" thickBot="1" x14ac:dyDescent="0.25">
      <c r="A25" s="7" t="s">
        <v>26</v>
      </c>
      <c r="B25" s="23" t="str">
        <f>IF(AND(ISNUMBER(B21),ISNUMBER(B24)),B21*B24,"")</f>
        <v/>
      </c>
      <c r="C25" s="7"/>
      <c r="D25" s="7"/>
      <c r="E25" s="7"/>
      <c r="F25" s="7"/>
      <c r="G25" s="7"/>
      <c r="H25" s="7"/>
    </row>
    <row r="26" spans="1:9" x14ac:dyDescent="0.2">
      <c r="A26" s="7"/>
      <c r="B26" s="11"/>
      <c r="C26" s="7"/>
      <c r="D26" s="7"/>
      <c r="E26" s="7"/>
      <c r="F26" s="7"/>
      <c r="G26" s="7"/>
      <c r="H26" s="7"/>
    </row>
    <row r="27" spans="1:9" x14ac:dyDescent="0.2">
      <c r="A27" s="25" t="s">
        <v>27</v>
      </c>
      <c r="B27" s="25"/>
      <c r="C27" s="25"/>
      <c r="D27" s="25"/>
      <c r="E27" s="25"/>
      <c r="F27" s="25"/>
      <c r="G27" s="25"/>
      <c r="H27" s="25"/>
      <c r="I27" s="25"/>
    </row>
    <row r="28" spans="1:9" x14ac:dyDescent="0.2">
      <c r="A28" s="25" t="s">
        <v>7</v>
      </c>
      <c r="B28" s="25"/>
      <c r="C28" s="25"/>
      <c r="D28" s="25"/>
      <c r="E28" s="25"/>
      <c r="F28" s="25"/>
      <c r="G28" s="25"/>
      <c r="H28" s="25"/>
      <c r="I28" s="25"/>
    </row>
    <row r="29" spans="1:9" x14ac:dyDescent="0.2">
      <c r="A29" s="25" t="s">
        <v>33</v>
      </c>
      <c r="B29" s="25"/>
      <c r="C29" s="25"/>
      <c r="D29" s="25"/>
      <c r="E29" s="25"/>
      <c r="F29" s="25"/>
      <c r="G29" s="25"/>
      <c r="H29" s="25"/>
      <c r="I29" s="25"/>
    </row>
    <row r="30" spans="1:9" x14ac:dyDescent="0.2">
      <c r="A30" s="21"/>
      <c r="B30" s="21"/>
      <c r="C30" s="21"/>
      <c r="D30" s="21"/>
      <c r="E30" s="21"/>
      <c r="F30" s="21"/>
      <c r="G30" s="21"/>
      <c r="H30" s="21"/>
      <c r="I30" s="21"/>
    </row>
    <row r="31" spans="1:9" ht="13.5" thickBot="1" x14ac:dyDescent="0.25">
      <c r="A31" s="7"/>
      <c r="B31" s="12" t="s">
        <v>0</v>
      </c>
      <c r="C31" s="12" t="s">
        <v>1</v>
      </c>
      <c r="D31" s="12" t="s">
        <v>2</v>
      </c>
      <c r="E31" s="12" t="s">
        <v>3</v>
      </c>
      <c r="F31" s="12" t="s">
        <v>4</v>
      </c>
      <c r="G31" s="12" t="s">
        <v>5</v>
      </c>
      <c r="H31" s="12" t="s">
        <v>6</v>
      </c>
    </row>
    <row r="32" spans="1:9" ht="13.5" thickBot="1" x14ac:dyDescent="0.25">
      <c r="A32" s="7" t="s">
        <v>13</v>
      </c>
      <c r="B32" s="3"/>
      <c r="C32" s="4"/>
      <c r="D32" s="4"/>
      <c r="E32" s="4"/>
      <c r="F32" s="4"/>
      <c r="G32" s="4"/>
      <c r="H32" s="5"/>
    </row>
    <row r="33" spans="1:8" x14ac:dyDescent="0.2">
      <c r="A33" s="13"/>
      <c r="B33" s="20" t="s">
        <v>32</v>
      </c>
      <c r="C33" s="6"/>
      <c r="D33" s="6"/>
      <c r="E33" s="6"/>
      <c r="F33" s="6"/>
      <c r="G33" s="6"/>
      <c r="H33" s="7"/>
    </row>
    <row r="34" spans="1:8" ht="6" customHeight="1" x14ac:dyDescent="0.2">
      <c r="A34" s="13"/>
      <c r="B34" s="14"/>
      <c r="C34" s="6"/>
      <c r="D34" s="6"/>
      <c r="E34" s="6"/>
      <c r="F34" s="6"/>
      <c r="G34" s="6"/>
      <c r="H34" s="7"/>
    </row>
    <row r="35" spans="1:8" x14ac:dyDescent="0.2">
      <c r="A35" s="15" t="s">
        <v>9</v>
      </c>
      <c r="B35" s="12">
        <f>COUNTA(B32:H32)</f>
        <v>0</v>
      </c>
      <c r="C35" s="15" t="str">
        <f>IF(B35&gt;5,"Check the hours, you have completed more than 5 days of the week", "days per week worked")</f>
        <v>days per week worked</v>
      </c>
      <c r="D35" s="6"/>
      <c r="E35" s="6"/>
      <c r="F35" s="6"/>
      <c r="G35" s="6"/>
      <c r="H35" s="7"/>
    </row>
    <row r="36" spans="1:8" x14ac:dyDescent="0.2">
      <c r="A36" s="16" t="s">
        <v>14</v>
      </c>
      <c r="B36" s="12">
        <f>SUM(B32:H32)</f>
        <v>0</v>
      </c>
      <c r="C36" s="7" t="str">
        <f>IF(B36&lt;&gt;B18,"Error, incorrect total hours of work", "total hours per week")</f>
        <v>total hours per week</v>
      </c>
      <c r="E36" s="7"/>
      <c r="F36" s="7"/>
      <c r="G36" s="6"/>
      <c r="H36" s="7"/>
    </row>
    <row r="37" spans="1:8" x14ac:dyDescent="0.2">
      <c r="A37" s="16" t="s">
        <v>29</v>
      </c>
      <c r="B37" s="18">
        <f>(COUNTA(B32)*B11)+(COUNTA(C32)*B12)+(COUNTA(D32)*B13)+(COUNTA(E32)*B14)+(COUNTA(F32)*B15)</f>
        <v>0</v>
      </c>
      <c r="C37" s="17"/>
      <c r="D37" s="7"/>
      <c r="E37" s="7"/>
      <c r="F37" s="7"/>
      <c r="G37" s="7"/>
      <c r="H37" s="7"/>
    </row>
    <row r="38" spans="1:8" ht="6" customHeight="1" x14ac:dyDescent="0.2">
      <c r="A38" s="16"/>
      <c r="B38" s="18"/>
      <c r="C38" s="17"/>
      <c r="D38" s="7"/>
      <c r="E38" s="7"/>
      <c r="F38" s="7"/>
      <c r="G38" s="7"/>
      <c r="H38" s="7"/>
    </row>
    <row r="39" spans="1:8" x14ac:dyDescent="0.2">
      <c r="A39" s="16" t="s">
        <v>28</v>
      </c>
      <c r="B39" s="18">
        <f>(B32*B11)+(C32*B12)+(D32*B13)+(E32*B14)+(F32*B15)</f>
        <v>0</v>
      </c>
      <c r="C39" s="17"/>
      <c r="D39" s="7"/>
      <c r="E39" s="7"/>
      <c r="F39" s="7"/>
      <c r="G39" s="7"/>
      <c r="H39" s="7"/>
    </row>
    <row r="40" spans="1:8" ht="13.5" thickBot="1" x14ac:dyDescent="0.25">
      <c r="A40" s="7" t="s">
        <v>30</v>
      </c>
      <c r="B40" s="12" t="str">
        <f>B25</f>
        <v/>
      </c>
      <c r="C40" s="17"/>
      <c r="D40" s="7"/>
      <c r="E40" s="7"/>
      <c r="F40" s="7"/>
      <c r="G40" s="7"/>
      <c r="H40" s="7"/>
    </row>
    <row r="41" spans="1:8" ht="13.5" thickBot="1" x14ac:dyDescent="0.25">
      <c r="A41" s="16" t="s">
        <v>31</v>
      </c>
      <c r="B41" s="23" t="str">
        <f>IF(AND(ISNUMBER(B40),ISNUMBER(B39)),B40-B39,"")</f>
        <v/>
      </c>
      <c r="D41" s="17"/>
      <c r="E41" s="7"/>
      <c r="F41" s="7"/>
      <c r="G41" s="7"/>
      <c r="H41" s="7"/>
    </row>
    <row r="42" spans="1:8" x14ac:dyDescent="0.2">
      <c r="D42" s="7"/>
    </row>
  </sheetData>
  <sheetProtection algorithmName="SHA-512" hashValue="HOsj7cJ84k94H+Tga8i1Z6Z8bs8Wdr20/io+wXm9+g7fvnj9wpHc06iZzEUfJb5mKtpxRnBVYBhk9nHaHK/C/Q==" saltValue="fdzDsviFZRLzVh9lUKlJxg==" spinCount="100000" sheet="1"/>
  <mergeCells count="7">
    <mergeCell ref="A29:I29"/>
    <mergeCell ref="A3:I3"/>
    <mergeCell ref="A7:I7"/>
    <mergeCell ref="A5:I5"/>
    <mergeCell ref="A4:I4"/>
    <mergeCell ref="A27:I27"/>
    <mergeCell ref="A28:I28"/>
  </mergeCells>
  <conditionalFormatting sqref="C36">
    <cfRule type="cellIs" dxfId="1" priority="1" stopIfTrue="1" operator="equal">
      <formula>"Error, incorrect total hours of work"</formula>
    </cfRule>
  </conditionalFormatting>
  <conditionalFormatting sqref="C35">
    <cfRule type="cellIs" dxfId="0" priority="2" stopIfTrue="1" operator="equal">
      <formula>"Check the hours, you have completed more than 5 days of the week"</formula>
    </cfRule>
  </conditionalFormatting>
  <hyperlinks>
    <hyperlink ref="C11" r:id="rId1"/>
    <hyperlink ref="C20" r:id="rId2"/>
  </hyperlinks>
  <pageMargins left="0.75" right="0.75" top="1" bottom="1" header="0.5" footer="0.5"/>
  <pageSetup paperSize="9" orientation="landscape" horizontalDpi="4294967293"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Any period</vt:lpstr>
    </vt:vector>
  </TitlesOfParts>
  <Company>The University of Nottingham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brzljs</dc:creator>
  <cp:lastModifiedBy>Robinson Tanya</cp:lastModifiedBy>
  <cp:lastPrinted>2005-02-14T09:16:58Z</cp:lastPrinted>
  <dcterms:created xsi:type="dcterms:W3CDTF">2005-02-09T12:11:48Z</dcterms:created>
  <dcterms:modified xsi:type="dcterms:W3CDTF">2022-09-13T13:54:01Z</dcterms:modified>
</cp:coreProperties>
</file>